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Maire Vesingi</author>
  </authors>
  <commentList>
    <comment ref="L7" authorId="0">
      <text>
        <r>
          <rPr>
            <b/>
            <sz val="9"/>
            <rFont val="Segoe UI"/>
            <family val="0"/>
          </rPr>
          <t>Maire Vesingi:</t>
        </r>
        <r>
          <rPr>
            <sz val="9"/>
            <rFont val="Segoe UI"/>
            <family val="0"/>
          </rPr>
          <t xml:space="preserve">
80 g/ 100 g kohta ei imendu</t>
        </r>
      </text>
    </comment>
  </commentList>
</comments>
</file>

<file path=xl/sharedStrings.xml><?xml version="1.0" encoding="utf-8"?>
<sst xmlns="http://schemas.openxmlformats.org/spreadsheetml/2006/main" count="79" uniqueCount="48">
  <si>
    <t>l, kg, tk</t>
  </si>
  <si>
    <t>Energia</t>
  </si>
  <si>
    <t>Valgud</t>
  </si>
  <si>
    <t>Rasvad</t>
  </si>
  <si>
    <t>Süsivesikud</t>
  </si>
  <si>
    <t>Kiudained</t>
  </si>
  <si>
    <t>ühik</t>
  </si>
  <si>
    <t>netokaal</t>
  </si>
  <si>
    <t>TOORAINE, KOMPONENDID</t>
  </si>
  <si>
    <t>100 g/ kcal</t>
  </si>
  <si>
    <t>antud koguses</t>
  </si>
  <si>
    <t>100 g</t>
  </si>
  <si>
    <t>kg</t>
  </si>
  <si>
    <t>tooraine</t>
  </si>
  <si>
    <t>l/kg</t>
  </si>
  <si>
    <t>kuumt. kadu</t>
  </si>
  <si>
    <t>valmistoit</t>
  </si>
  <si>
    <t>portsjoni kaal</t>
  </si>
  <si>
    <t>l/kg/tk</t>
  </si>
  <si>
    <t>100 g-s</t>
  </si>
  <si>
    <t>süsivesikuid</t>
  </si>
  <si>
    <t>kiudaineid</t>
  </si>
  <si>
    <t>portsjonit</t>
  </si>
  <si>
    <t>tk</t>
  </si>
  <si>
    <t>1 portsj.</t>
  </si>
  <si>
    <t xml:space="preserve">g </t>
  </si>
  <si>
    <t>energia</t>
  </si>
  <si>
    <t>g</t>
  </si>
  <si>
    <t>rasva</t>
  </si>
  <si>
    <t xml:space="preserve">100 g-s </t>
  </si>
  <si>
    <t>valku</t>
  </si>
  <si>
    <t>ROOG</t>
  </si>
  <si>
    <t>vaniljesuhkur 1 tl</t>
  </si>
  <si>
    <t>kaneel 2 tl</t>
  </si>
  <si>
    <t>kardemon 2 tl</t>
  </si>
  <si>
    <t>ingveripulber 2 tl</t>
  </si>
  <si>
    <t>jahvatatud nelk 1 tl</t>
  </si>
  <si>
    <t>muna 2 tk</t>
  </si>
  <si>
    <t>gluteenivaba tatrajahu</t>
  </si>
  <si>
    <t>psyllium 2 tl</t>
  </si>
  <si>
    <t>gluteenivaba küpsetuspulber 1 tl</t>
  </si>
  <si>
    <t>jakoonisjuure siirup</t>
  </si>
  <si>
    <t>demerara</t>
  </si>
  <si>
    <t>tatrajahu</t>
  </si>
  <si>
    <t>mandlijahu 1 dl</t>
  </si>
  <si>
    <t>kookosõli</t>
  </si>
  <si>
    <t>piparkoogimaitseaine</t>
  </si>
  <si>
    <t>Piparkoogid jakoonijuure siirupiga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</si>
</sst>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mm/dd/yy"/>
    <numFmt numFmtId="167" formatCode="0.000"/>
    <numFmt numFmtId="168" formatCode="&quot;Jah&quot;;&quot;Jah&quot;;&quot;Ei&quot;"/>
    <numFmt numFmtId="169" formatCode="&quot;Tõene&quot;;&quot;Tõene&quot;;&quot;Väär&quot;"/>
    <numFmt numFmtId="170" formatCode="&quot;Sees&quot;;&quot;Sees&quot;;&quot;Väljas&quot;"/>
    <numFmt numFmtId="171" formatCode="[$€-2]\ #,##0.00_);[Red]\([$€-2]\ #,##0.00\)"/>
  </numFmts>
  <fonts count="4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Fill="1" applyBorder="1" applyAlignment="1">
      <alignment wrapText="1"/>
    </xf>
    <xf numFmtId="167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67" fontId="0" fillId="0" borderId="13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4" fillId="0" borderId="0" xfId="0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5" zoomScaleNormal="85" zoomScalePageLayoutView="0" workbookViewId="0" topLeftCell="A1">
      <selection activeCell="H30" sqref="H30"/>
    </sheetView>
  </sheetViews>
  <sheetFormatPr defaultColWidth="9.140625" defaultRowHeight="12.75"/>
  <cols>
    <col min="1" max="1" width="0.13671875" style="0" customWidth="1"/>
    <col min="2" max="2" width="10.140625" style="0" customWidth="1"/>
    <col min="3" max="3" width="0.13671875" style="0" hidden="1" customWidth="1"/>
    <col min="4" max="4" width="8.8515625" style="0" customWidth="1"/>
    <col min="5" max="5" width="30.7109375" style="0" customWidth="1"/>
    <col min="6" max="7" width="8.57421875" style="0" customWidth="1"/>
    <col min="8" max="8" width="7.28125" style="0" customWidth="1"/>
    <col min="9" max="9" width="8.421875" style="0" customWidth="1"/>
    <col min="10" max="10" width="7.57421875" style="0" customWidth="1"/>
    <col min="11" max="11" width="8.28125" style="0" customWidth="1"/>
    <col min="13" max="13" width="8.140625" style="0" customWidth="1"/>
    <col min="14" max="14" width="8.00390625" style="0" customWidth="1"/>
    <col min="15" max="15" width="8.8515625" style="0" customWidth="1"/>
  </cols>
  <sheetData>
    <row r="1" spans="1:15" ht="18">
      <c r="A1" s="1"/>
      <c r="B1" s="1" t="s">
        <v>31</v>
      </c>
      <c r="C1" s="2"/>
      <c r="D1" s="2"/>
      <c r="E1" s="2" t="s">
        <v>47</v>
      </c>
      <c r="F1" s="3"/>
      <c r="G1" s="3"/>
      <c r="H1" s="3"/>
      <c r="I1" s="3"/>
      <c r="J1" s="4"/>
      <c r="K1" s="4"/>
      <c r="L1" s="4"/>
      <c r="M1" s="4"/>
      <c r="N1" s="4"/>
      <c r="O1" s="4"/>
    </row>
    <row r="2" spans="1:9" ht="12.75">
      <c r="A2" s="5"/>
      <c r="B2" s="6"/>
      <c r="C2" s="6"/>
      <c r="D2" s="6"/>
      <c r="E2" s="7"/>
      <c r="F2" s="8"/>
      <c r="G2" s="9"/>
      <c r="H2" s="10"/>
      <c r="I2" s="10"/>
    </row>
    <row r="3" spans="1:9" ht="12.75">
      <c r="A3" s="6"/>
      <c r="B3" s="6" t="s">
        <v>17</v>
      </c>
      <c r="C3" s="11"/>
      <c r="D3" s="11">
        <f>D26</f>
        <v>0.015</v>
      </c>
      <c r="E3" s="5" t="s">
        <v>0</v>
      </c>
      <c r="F3" s="12"/>
      <c r="G3" s="13"/>
      <c r="H3" s="10"/>
      <c r="I3" s="10"/>
    </row>
    <row r="4" spans="1:9" ht="12.75">
      <c r="A4" s="14"/>
      <c r="B4" s="14"/>
      <c r="C4" s="14"/>
      <c r="D4" s="14"/>
      <c r="E4" s="14"/>
      <c r="F4" s="10"/>
      <c r="G4" s="10"/>
      <c r="H4" s="10"/>
      <c r="I4" s="10"/>
    </row>
    <row r="5" spans="1:15" ht="12.75">
      <c r="A5" s="15"/>
      <c r="B5" s="15"/>
      <c r="C5" s="15"/>
      <c r="D5" s="15"/>
      <c r="E5" s="10"/>
      <c r="F5" s="16" t="s">
        <v>1</v>
      </c>
      <c r="G5" s="17"/>
      <c r="H5" s="16" t="s">
        <v>2</v>
      </c>
      <c r="I5" s="17"/>
      <c r="J5" s="16" t="s">
        <v>3</v>
      </c>
      <c r="K5" s="17"/>
      <c r="L5" s="18" t="s">
        <v>4</v>
      </c>
      <c r="M5" s="19"/>
      <c r="N5" s="16" t="s">
        <v>5</v>
      </c>
      <c r="O5" s="17"/>
    </row>
    <row r="6" spans="1:15" ht="25.5">
      <c r="A6" s="10"/>
      <c r="B6" s="20" t="s">
        <v>6</v>
      </c>
      <c r="C6" s="21"/>
      <c r="D6" s="17" t="s">
        <v>7</v>
      </c>
      <c r="E6" s="20" t="s">
        <v>8</v>
      </c>
      <c r="F6" s="21" t="s">
        <v>9</v>
      </c>
      <c r="G6" s="21" t="s">
        <v>10</v>
      </c>
      <c r="H6" s="22" t="s">
        <v>11</v>
      </c>
      <c r="I6" s="23" t="s">
        <v>10</v>
      </c>
      <c r="J6" s="22" t="s">
        <v>11</v>
      </c>
      <c r="K6" s="21" t="s">
        <v>10</v>
      </c>
      <c r="L6" s="20" t="s">
        <v>11</v>
      </c>
      <c r="M6" s="21" t="s">
        <v>10</v>
      </c>
      <c r="N6" s="24" t="s">
        <v>11</v>
      </c>
      <c r="O6" s="25" t="s">
        <v>10</v>
      </c>
    </row>
    <row r="7" spans="1:15" ht="12.75">
      <c r="A7" s="13"/>
      <c r="B7" s="20" t="s">
        <v>12</v>
      </c>
      <c r="C7" s="20"/>
      <c r="D7" s="33">
        <v>0.15</v>
      </c>
      <c r="E7" s="36" t="s">
        <v>41</v>
      </c>
      <c r="F7" s="20">
        <v>300</v>
      </c>
      <c r="G7" s="27">
        <f>SUM(D7*F7/0.1)</f>
        <v>450</v>
      </c>
      <c r="H7" s="28"/>
      <c r="I7" s="27">
        <f>SUM(H7*D7/0.1)</f>
        <v>0</v>
      </c>
      <c r="J7" s="20"/>
      <c r="K7" s="27">
        <f>SUM(J7*D7/0.1)</f>
        <v>0</v>
      </c>
      <c r="L7" s="20"/>
      <c r="M7" s="27">
        <f>SUM(L7*D7/0.1)</f>
        <v>0</v>
      </c>
      <c r="N7" s="20"/>
      <c r="O7" s="27">
        <f>SUM(N7*D7/0.1)</f>
        <v>0</v>
      </c>
    </row>
    <row r="8" spans="1:15" ht="12.75">
      <c r="A8" s="13"/>
      <c r="B8" s="20" t="s">
        <v>12</v>
      </c>
      <c r="C8" s="20"/>
      <c r="D8" s="33">
        <v>0.1</v>
      </c>
      <c r="E8" s="36" t="s">
        <v>42</v>
      </c>
      <c r="F8" s="20">
        <v>400</v>
      </c>
      <c r="G8" s="27">
        <f>SUM(D8*F8/0.1)</f>
        <v>400</v>
      </c>
      <c r="H8" s="28">
        <v>0</v>
      </c>
      <c r="I8" s="27">
        <f>SUM(H8*D8/0.1)</f>
        <v>0</v>
      </c>
      <c r="J8" s="20">
        <v>0</v>
      </c>
      <c r="K8" s="27">
        <f>SUM(J8*D8/0.1)</f>
        <v>0</v>
      </c>
      <c r="L8" s="20">
        <v>99</v>
      </c>
      <c r="M8" s="27">
        <f>SUM(L8*D8/0.1)</f>
        <v>99</v>
      </c>
      <c r="N8" s="20">
        <v>0</v>
      </c>
      <c r="O8" s="27">
        <f>SUM(N8*D8/0.1)</f>
        <v>0</v>
      </c>
    </row>
    <row r="9" spans="1:15" ht="12.75">
      <c r="A9" s="13"/>
      <c r="B9" s="20" t="s">
        <v>12</v>
      </c>
      <c r="C9" s="20"/>
      <c r="D9" s="33">
        <v>0.003</v>
      </c>
      <c r="E9" s="36" t="s">
        <v>32</v>
      </c>
      <c r="F9" s="20">
        <v>400</v>
      </c>
      <c r="G9" s="27">
        <f>SUM(D9*F9/0.1)</f>
        <v>11.999999999999998</v>
      </c>
      <c r="H9" s="28">
        <v>0.3</v>
      </c>
      <c r="I9" s="27">
        <f>SUM(H9*D9/0.1)</f>
        <v>0.009</v>
      </c>
      <c r="J9" s="20">
        <v>1</v>
      </c>
      <c r="K9" s="27">
        <f>SUM(J9*D9/0.1)</f>
        <v>0.03</v>
      </c>
      <c r="L9" s="20">
        <v>99</v>
      </c>
      <c r="M9" s="27">
        <f>SUM(L9*D9/0.1)</f>
        <v>2.9699999999999998</v>
      </c>
      <c r="N9" s="20">
        <v>0</v>
      </c>
      <c r="O9" s="27">
        <f>SUM(N9*D9/0.1)</f>
        <v>0</v>
      </c>
    </row>
    <row r="10" spans="1:15" ht="12.75">
      <c r="A10" s="13"/>
      <c r="B10" s="20"/>
      <c r="C10" s="20"/>
      <c r="D10" s="33">
        <v>0.015</v>
      </c>
      <c r="E10" s="36" t="s">
        <v>46</v>
      </c>
      <c r="F10" s="20"/>
      <c r="G10" s="27"/>
      <c r="H10" s="28"/>
      <c r="I10" s="27"/>
      <c r="J10" s="20"/>
      <c r="K10" s="27"/>
      <c r="L10" s="20"/>
      <c r="M10" s="27"/>
      <c r="N10" s="20"/>
      <c r="O10" s="27"/>
    </row>
    <row r="11" spans="1:15" ht="12.75">
      <c r="A11" s="13"/>
      <c r="B11" s="20" t="s">
        <v>12</v>
      </c>
      <c r="C11" s="20"/>
      <c r="D11" s="33"/>
      <c r="E11" s="36" t="s">
        <v>33</v>
      </c>
      <c r="F11" s="20"/>
      <c r="G11" s="27">
        <f aca="true" t="shared" si="0" ref="G11:G21">SUM(D11*F11/0.1)</f>
        <v>0</v>
      </c>
      <c r="H11" s="28"/>
      <c r="I11" s="27">
        <f aca="true" t="shared" si="1" ref="I11:I21">SUM(H11*D11/0.1)</f>
        <v>0</v>
      </c>
      <c r="J11" s="20"/>
      <c r="K11" s="27">
        <f aca="true" t="shared" si="2" ref="K11:K21">SUM(J11*D11/0.1)</f>
        <v>0</v>
      </c>
      <c r="L11" s="20"/>
      <c r="M11" s="27">
        <f aca="true" t="shared" si="3" ref="M11:M21">SUM(L11*D11/0.1)</f>
        <v>0</v>
      </c>
      <c r="N11" s="20"/>
      <c r="O11" s="27">
        <f aca="true" t="shared" si="4" ref="O11:O21">SUM(N11*D11/0.1)</f>
        <v>0</v>
      </c>
    </row>
    <row r="12" spans="1:15" ht="12.75">
      <c r="A12" s="13"/>
      <c r="B12" s="20" t="s">
        <v>12</v>
      </c>
      <c r="C12" s="20"/>
      <c r="D12" s="33"/>
      <c r="E12" s="36" t="s">
        <v>34</v>
      </c>
      <c r="F12" s="20"/>
      <c r="G12" s="27">
        <f t="shared" si="0"/>
        <v>0</v>
      </c>
      <c r="H12" s="28"/>
      <c r="I12" s="27">
        <f t="shared" si="1"/>
        <v>0</v>
      </c>
      <c r="J12" s="20"/>
      <c r="K12" s="27">
        <f t="shared" si="2"/>
        <v>0</v>
      </c>
      <c r="L12" s="20"/>
      <c r="M12" s="27">
        <f t="shared" si="3"/>
        <v>0</v>
      </c>
      <c r="N12" s="20"/>
      <c r="O12" s="27">
        <f t="shared" si="4"/>
        <v>0</v>
      </c>
    </row>
    <row r="13" spans="1:15" ht="12.75">
      <c r="A13" s="13"/>
      <c r="B13" s="20" t="s">
        <v>12</v>
      </c>
      <c r="C13" s="20"/>
      <c r="D13" s="33"/>
      <c r="E13" s="36" t="s">
        <v>35</v>
      </c>
      <c r="F13" s="20"/>
      <c r="G13" s="27">
        <f t="shared" si="0"/>
        <v>0</v>
      </c>
      <c r="H13" s="28"/>
      <c r="I13" s="27">
        <f t="shared" si="1"/>
        <v>0</v>
      </c>
      <c r="J13" s="20"/>
      <c r="K13" s="27">
        <f t="shared" si="2"/>
        <v>0</v>
      </c>
      <c r="L13" s="20"/>
      <c r="M13" s="27">
        <f t="shared" si="3"/>
        <v>0</v>
      </c>
      <c r="N13" s="20"/>
      <c r="O13" s="27">
        <f t="shared" si="4"/>
        <v>0</v>
      </c>
    </row>
    <row r="14" spans="1:15" ht="12.75">
      <c r="A14" s="13"/>
      <c r="B14" s="20" t="s">
        <v>12</v>
      </c>
      <c r="C14" s="20"/>
      <c r="D14" s="33"/>
      <c r="E14" s="36" t="s">
        <v>36</v>
      </c>
      <c r="F14" s="20"/>
      <c r="G14" s="27">
        <f t="shared" si="0"/>
        <v>0</v>
      </c>
      <c r="H14" s="28"/>
      <c r="I14" s="27">
        <f t="shared" si="1"/>
        <v>0</v>
      </c>
      <c r="J14" s="20"/>
      <c r="K14" s="27">
        <f t="shared" si="2"/>
        <v>0</v>
      </c>
      <c r="L14" s="20"/>
      <c r="M14" s="27">
        <f t="shared" si="3"/>
        <v>0</v>
      </c>
      <c r="N14" s="20"/>
      <c r="O14" s="27">
        <f t="shared" si="4"/>
        <v>0</v>
      </c>
    </row>
    <row r="15" spans="1:15" ht="12.75">
      <c r="A15" s="13"/>
      <c r="B15" s="20"/>
      <c r="C15" s="20"/>
      <c r="D15" s="33">
        <v>0.08</v>
      </c>
      <c r="E15" s="36" t="s">
        <v>45</v>
      </c>
      <c r="F15" s="20">
        <v>899</v>
      </c>
      <c r="G15" s="27">
        <f t="shared" si="0"/>
        <v>719.1999999999999</v>
      </c>
      <c r="H15" s="28"/>
      <c r="I15" s="27">
        <f t="shared" si="1"/>
        <v>0</v>
      </c>
      <c r="J15" s="20">
        <v>99.9</v>
      </c>
      <c r="K15" s="27">
        <f t="shared" si="2"/>
        <v>79.92</v>
      </c>
      <c r="L15" s="20"/>
      <c r="M15" s="27">
        <f t="shared" si="3"/>
        <v>0</v>
      </c>
      <c r="N15" s="20"/>
      <c r="O15" s="27">
        <f t="shared" si="4"/>
        <v>0</v>
      </c>
    </row>
    <row r="16" spans="1:15" ht="12.75">
      <c r="A16" s="13"/>
      <c r="B16" s="20" t="s">
        <v>12</v>
      </c>
      <c r="C16" s="20"/>
      <c r="D16" s="33">
        <v>0.25</v>
      </c>
      <c r="E16" s="36" t="s">
        <v>43</v>
      </c>
      <c r="F16" s="20">
        <v>353</v>
      </c>
      <c r="G16" s="27">
        <f t="shared" si="0"/>
        <v>882.5</v>
      </c>
      <c r="H16" s="28">
        <v>13.5</v>
      </c>
      <c r="I16" s="27">
        <f t="shared" si="1"/>
        <v>33.75</v>
      </c>
      <c r="J16" s="20">
        <v>3.6</v>
      </c>
      <c r="K16" s="27">
        <f t="shared" si="2"/>
        <v>9</v>
      </c>
      <c r="L16" s="20">
        <v>68.3</v>
      </c>
      <c r="M16" s="27">
        <f t="shared" si="3"/>
        <v>170.74999999999997</v>
      </c>
      <c r="N16" s="20">
        <v>3.2</v>
      </c>
      <c r="O16" s="27">
        <f t="shared" si="4"/>
        <v>8</v>
      </c>
    </row>
    <row r="17" spans="1:15" ht="12.75">
      <c r="A17" s="13"/>
      <c r="B17" s="20" t="s">
        <v>12</v>
      </c>
      <c r="C17" s="20"/>
      <c r="D17" s="33">
        <v>0.1</v>
      </c>
      <c r="E17" s="36" t="s">
        <v>37</v>
      </c>
      <c r="F17" s="20">
        <v>143</v>
      </c>
      <c r="G17" s="27">
        <f t="shared" si="0"/>
        <v>143</v>
      </c>
      <c r="H17" s="28">
        <v>12.5</v>
      </c>
      <c r="I17" s="27">
        <f t="shared" si="1"/>
        <v>12.5</v>
      </c>
      <c r="J17" s="20">
        <v>10.3</v>
      </c>
      <c r="K17" s="27">
        <f t="shared" si="2"/>
        <v>10.299999999999999</v>
      </c>
      <c r="L17" s="20">
        <v>0.3</v>
      </c>
      <c r="M17" s="27">
        <f t="shared" si="3"/>
        <v>0.3</v>
      </c>
      <c r="N17" s="20">
        <v>0</v>
      </c>
      <c r="O17" s="27">
        <f t="shared" si="4"/>
        <v>0</v>
      </c>
    </row>
    <row r="18" spans="1:15" ht="12.75">
      <c r="A18" s="13"/>
      <c r="B18" s="20" t="s">
        <v>12</v>
      </c>
      <c r="C18" s="20"/>
      <c r="D18" s="33">
        <v>0.04</v>
      </c>
      <c r="E18" s="36" t="s">
        <v>44</v>
      </c>
      <c r="F18" s="20">
        <v>627</v>
      </c>
      <c r="G18" s="27">
        <f>SUM(D18*F18/0.1)</f>
        <v>250.8</v>
      </c>
      <c r="H18" s="28">
        <v>21.1</v>
      </c>
      <c r="I18" s="27">
        <f>SUM(H18*D18/0.1)</f>
        <v>8.44</v>
      </c>
      <c r="J18" s="20">
        <v>55.8</v>
      </c>
      <c r="K18" s="27">
        <f t="shared" si="2"/>
        <v>22.319999999999997</v>
      </c>
      <c r="L18" s="20">
        <v>17.3</v>
      </c>
      <c r="M18" s="27">
        <f>SUM(L18*D18/0.1)</f>
        <v>6.92</v>
      </c>
      <c r="N18" s="20">
        <v>10.4</v>
      </c>
      <c r="O18" s="27">
        <f t="shared" si="4"/>
        <v>4.16</v>
      </c>
    </row>
    <row r="19" spans="1:15" ht="12.75">
      <c r="A19" s="13"/>
      <c r="B19" s="20" t="s">
        <v>12</v>
      </c>
      <c r="C19" s="20"/>
      <c r="D19" s="33">
        <v>0.25</v>
      </c>
      <c r="E19" s="37" t="s">
        <v>38</v>
      </c>
      <c r="F19" s="20">
        <v>370</v>
      </c>
      <c r="G19" s="27">
        <f t="shared" si="0"/>
        <v>925</v>
      </c>
      <c r="H19" s="28">
        <v>11.7</v>
      </c>
      <c r="I19" s="27">
        <f t="shared" si="1"/>
        <v>29.249999999999996</v>
      </c>
      <c r="J19" s="20">
        <v>1.7</v>
      </c>
      <c r="K19" s="27">
        <f t="shared" si="2"/>
        <v>4.25</v>
      </c>
      <c r="L19" s="20">
        <v>71</v>
      </c>
      <c r="M19" s="27">
        <f t="shared" si="3"/>
        <v>177.5</v>
      </c>
      <c r="N19" s="20">
        <v>10</v>
      </c>
      <c r="O19" s="27">
        <f t="shared" si="4"/>
        <v>25</v>
      </c>
    </row>
    <row r="20" spans="1:15" ht="12.75">
      <c r="A20" s="13"/>
      <c r="B20" s="20" t="s">
        <v>12</v>
      </c>
      <c r="C20" s="20"/>
      <c r="D20" s="33">
        <v>0.01</v>
      </c>
      <c r="E20" s="37" t="s">
        <v>39</v>
      </c>
      <c r="F20" s="20">
        <v>190</v>
      </c>
      <c r="G20" s="27">
        <f t="shared" si="0"/>
        <v>19</v>
      </c>
      <c r="H20" s="28">
        <v>0.5</v>
      </c>
      <c r="I20" s="27">
        <f t="shared" si="1"/>
        <v>0.049999999999999996</v>
      </c>
      <c r="J20" s="20">
        <v>0.4</v>
      </c>
      <c r="K20" s="27">
        <f t="shared" si="2"/>
        <v>0.04</v>
      </c>
      <c r="L20" s="20">
        <v>88.4</v>
      </c>
      <c r="M20" s="27">
        <f t="shared" si="3"/>
        <v>8.84</v>
      </c>
      <c r="N20" s="20">
        <v>88</v>
      </c>
      <c r="O20" s="27">
        <f t="shared" si="4"/>
        <v>8.799999999999999</v>
      </c>
    </row>
    <row r="21" spans="1:15" ht="12.75">
      <c r="A21" s="13"/>
      <c r="B21" s="20" t="s">
        <v>12</v>
      </c>
      <c r="C21" s="20"/>
      <c r="D21" s="33">
        <v>0.005</v>
      </c>
      <c r="E21" s="36" t="s">
        <v>40</v>
      </c>
      <c r="F21" s="20">
        <v>175</v>
      </c>
      <c r="G21" s="27">
        <f t="shared" si="0"/>
        <v>8.75</v>
      </c>
      <c r="H21" s="28">
        <v>5.2</v>
      </c>
      <c r="I21" s="27">
        <f t="shared" si="1"/>
        <v>0.26</v>
      </c>
      <c r="J21" s="20">
        <v>0</v>
      </c>
      <c r="K21" s="27">
        <f t="shared" si="2"/>
        <v>0</v>
      </c>
      <c r="L21" s="20">
        <v>37.8</v>
      </c>
      <c r="M21" s="27">
        <f t="shared" si="3"/>
        <v>1.89</v>
      </c>
      <c r="N21" s="20">
        <v>0</v>
      </c>
      <c r="O21" s="27">
        <f t="shared" si="4"/>
        <v>0</v>
      </c>
    </row>
    <row r="22" spans="7:15" ht="12.75">
      <c r="G22" s="27">
        <f>SUM(G7:G21)</f>
        <v>3810.25</v>
      </c>
      <c r="H22" s="10"/>
      <c r="I22" s="27">
        <f>SUM(I7:I21)</f>
        <v>84.259</v>
      </c>
      <c r="J22" s="29"/>
      <c r="K22" s="27">
        <f>SUM(K7:K21)</f>
        <v>125.86</v>
      </c>
      <c r="M22" s="27">
        <f>SUM(M7:M21)</f>
        <v>468.16999999999996</v>
      </c>
      <c r="N22" s="10"/>
      <c r="O22" s="27">
        <f>SUM(O7:O21)</f>
        <v>45.959999999999994</v>
      </c>
    </row>
    <row r="23" spans="2:9" ht="12.75">
      <c r="B23" t="s">
        <v>13</v>
      </c>
      <c r="D23" s="20">
        <f>SUM(D7:D21)</f>
        <v>1.0030000000000001</v>
      </c>
      <c r="E23" s="30" t="s">
        <v>14</v>
      </c>
      <c r="F23" s="30"/>
      <c r="G23" s="10"/>
      <c r="H23" s="10"/>
      <c r="I23" s="31"/>
    </row>
    <row r="24" spans="2:14" ht="12.75">
      <c r="B24" t="s">
        <v>15</v>
      </c>
      <c r="D24" s="32">
        <f>((D23-D25)/D23)*100</f>
        <v>32.70189431704887</v>
      </c>
      <c r="F24" s="30" t="s">
        <v>19</v>
      </c>
      <c r="G24" s="27">
        <f>SUM(0.1*G22/D25)</f>
        <v>564.4814814814816</v>
      </c>
      <c r="H24" s="10" t="s">
        <v>25</v>
      </c>
      <c r="I24" s="31" t="s">
        <v>26</v>
      </c>
      <c r="K24" t="s">
        <v>19</v>
      </c>
      <c r="L24" s="27">
        <f>SUM(0.1*K22/D25)</f>
        <v>18.64592592592593</v>
      </c>
      <c r="M24" t="s">
        <v>27</v>
      </c>
      <c r="N24" t="s">
        <v>28</v>
      </c>
    </row>
    <row r="25" spans="2:9" ht="12.75">
      <c r="B25" t="s">
        <v>16</v>
      </c>
      <c r="D25" s="20">
        <f>D27*D26</f>
        <v>0.6749999999999999</v>
      </c>
      <c r="F25" t="s">
        <v>29</v>
      </c>
      <c r="G25" s="27">
        <f>SUM(0.1*I22/D25)</f>
        <v>12.482814814814816</v>
      </c>
      <c r="H25" s="10" t="s">
        <v>25</v>
      </c>
      <c r="I25" s="10" t="s">
        <v>30</v>
      </c>
    </row>
    <row r="26" spans="2:14" ht="12.75">
      <c r="B26" t="s">
        <v>17</v>
      </c>
      <c r="D26" s="26">
        <v>0.015</v>
      </c>
      <c r="E26" t="s">
        <v>18</v>
      </c>
      <c r="F26" t="s">
        <v>19</v>
      </c>
      <c r="G26" s="34">
        <f>SUM(0.1*M22/D25)</f>
        <v>69.35851851851852</v>
      </c>
      <c r="H26" s="10" t="s">
        <v>25</v>
      </c>
      <c r="I26" s="10" t="s">
        <v>20</v>
      </c>
      <c r="K26" t="s">
        <v>19</v>
      </c>
      <c r="L26" s="34">
        <f>SUM((0.1*O22/D25))</f>
        <v>6.808888888888888</v>
      </c>
      <c r="M26" t="s">
        <v>27</v>
      </c>
      <c r="N26" t="s">
        <v>21</v>
      </c>
    </row>
    <row r="27" spans="2:14" ht="12.75">
      <c r="B27" t="s">
        <v>22</v>
      </c>
      <c r="D27" s="20">
        <v>45</v>
      </c>
      <c r="E27" t="s">
        <v>23</v>
      </c>
      <c r="F27" t="s">
        <v>24</v>
      </c>
      <c r="G27" s="27">
        <f>SUM(M22/D27)</f>
        <v>10.403777777777776</v>
      </c>
      <c r="H27" s="12" t="s">
        <v>25</v>
      </c>
      <c r="I27" s="10" t="s">
        <v>20</v>
      </c>
      <c r="J27" s="31"/>
      <c r="K27" t="s">
        <v>24</v>
      </c>
      <c r="L27" s="27">
        <f>SUM((O22/D27))</f>
        <v>1.0213333333333332</v>
      </c>
      <c r="M27" t="s">
        <v>27</v>
      </c>
      <c r="N27" s="35" t="s">
        <v>21</v>
      </c>
    </row>
    <row r="28" spans="7:9" ht="12.75">
      <c r="G28" s="10"/>
      <c r="H28" s="10"/>
      <c r="I28" s="10"/>
    </row>
    <row r="29" spans="2:15" ht="12.7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</sheetData>
  <sheetProtection/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Olustvere 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maire.vesingi</dc:creator>
  <cp:keywords/>
  <dc:description/>
  <cp:lastModifiedBy>Maire Vesingi</cp:lastModifiedBy>
  <cp:lastPrinted>2017-01-09T07:07:02Z</cp:lastPrinted>
  <dcterms:created xsi:type="dcterms:W3CDTF">2011-07-06T19:08:27Z</dcterms:created>
  <dcterms:modified xsi:type="dcterms:W3CDTF">2020-04-07T19:01:17Z</dcterms:modified>
  <cp:category/>
  <cp:version/>
  <cp:contentType/>
  <cp:contentStatus/>
</cp:coreProperties>
</file>