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Maire Vesingi</author>
  </authors>
  <commentList>
    <comment ref="D11" authorId="0">
      <text>
        <r>
          <rPr>
            <b/>
            <sz val="9"/>
            <rFont val="Segoe UI"/>
            <family val="2"/>
          </rPr>
          <t>Maire Vesingi:</t>
        </r>
        <r>
          <rPr>
            <sz val="9"/>
            <rFont val="Segoe UI"/>
            <family val="2"/>
          </rPr>
          <t xml:space="preserve">
vähenda suhkru kogust 80 g ni, siis on süsivesikute sisaldus 100/ 25 g, nii nagu raamatus näidatud</t>
        </r>
      </text>
    </comment>
  </commentList>
</comments>
</file>

<file path=xl/sharedStrings.xml><?xml version="1.0" encoding="utf-8"?>
<sst xmlns="http://schemas.openxmlformats.org/spreadsheetml/2006/main" count="64" uniqueCount="42">
  <si>
    <t>portsjoni kaal:</t>
  </si>
  <si>
    <t>l, kg, tk</t>
  </si>
  <si>
    <t>Energia</t>
  </si>
  <si>
    <t>Valgud</t>
  </si>
  <si>
    <t>Rasvad</t>
  </si>
  <si>
    <t>Süsivesikud</t>
  </si>
  <si>
    <t>brutokaal</t>
  </si>
  <si>
    <t>ühik</t>
  </si>
  <si>
    <t>kadu, %</t>
  </si>
  <si>
    <t>netokaal</t>
  </si>
  <si>
    <t>TOORAINE, KOMPONENDID</t>
  </si>
  <si>
    <t>100 g/ kcal</t>
  </si>
  <si>
    <t>antud koguses</t>
  </si>
  <si>
    <t>100 g</t>
  </si>
  <si>
    <t>kg</t>
  </si>
  <si>
    <t>tooraine</t>
  </si>
  <si>
    <t>l/kg</t>
  </si>
  <si>
    <t>kuumt. kadu</t>
  </si>
  <si>
    <t>valmistoit</t>
  </si>
  <si>
    <t>portsjoni kaal</t>
  </si>
  <si>
    <t>l/kg/tk</t>
  </si>
  <si>
    <t>portsjonit</t>
  </si>
  <si>
    <t>tk</t>
  </si>
  <si>
    <t xml:space="preserve">g </t>
  </si>
  <si>
    <t>süsivesikuid</t>
  </si>
  <si>
    <t>Kiudained</t>
  </si>
  <si>
    <t>100 g-s</t>
  </si>
  <si>
    <t>energia</t>
  </si>
  <si>
    <t>rasva</t>
  </si>
  <si>
    <t xml:space="preserve">100 g-s </t>
  </si>
  <si>
    <t>valku</t>
  </si>
  <si>
    <t>kiudaineid</t>
  </si>
  <si>
    <t>1 portsj.</t>
  </si>
  <si>
    <t>tk/kg</t>
  </si>
  <si>
    <t>küpsetuspulber 2 tl</t>
  </si>
  <si>
    <t>mandlijahu (2dl)</t>
  </si>
  <si>
    <t>kookosjahu</t>
  </si>
  <si>
    <t>muna 5 tk</t>
  </si>
  <si>
    <t>vaniljesuhkur, sool</t>
  </si>
  <si>
    <t>demerara suhkrut</t>
  </si>
  <si>
    <t>g</t>
  </si>
  <si>
    <t>ROOG: Pulgakoogi tordi põhi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</si>
</sst>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mm/dd/yy"/>
    <numFmt numFmtId="167" formatCode="0.000"/>
    <numFmt numFmtId="168" formatCode="&quot;Jah&quot;;&quot;Jah&quot;;&quot;Ei&quot;"/>
    <numFmt numFmtId="169" formatCode="&quot;Tõene&quot;;&quot;Tõene&quot;;&quot;Väär&quot;"/>
    <numFmt numFmtId="170" formatCode="&quot;Sees&quot;;&quot;Sees&quot;;&quot;Väljas&quot;"/>
    <numFmt numFmtId="171" formatCode="[$€-2]\ #,##0.00_);[Red]\([$€-2]\ #,##0.00\)"/>
  </numFmts>
  <fonts count="45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3" borderId="3" applyNumberFormat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167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2">
      <selection activeCell="E22" sqref="E22"/>
    </sheetView>
  </sheetViews>
  <sheetFormatPr defaultColWidth="9.140625" defaultRowHeight="12.75"/>
  <cols>
    <col min="1" max="1" width="8.00390625" style="0" customWidth="1"/>
    <col min="2" max="2" width="5.140625" style="0" customWidth="1"/>
    <col min="3" max="3" width="5.57421875" style="0" customWidth="1"/>
    <col min="4" max="4" width="8.421875" style="0" customWidth="1"/>
    <col min="5" max="5" width="31.8515625" style="0" customWidth="1"/>
    <col min="6" max="6" width="7.421875" style="0" customWidth="1"/>
    <col min="7" max="7" width="8.00390625" style="0" customWidth="1"/>
    <col min="8" max="8" width="6.421875" style="0" customWidth="1"/>
    <col min="9" max="9" width="7.8515625" style="0" customWidth="1"/>
    <col min="10" max="10" width="6.421875" style="0" customWidth="1"/>
    <col min="11" max="11" width="8.00390625" style="0" customWidth="1"/>
    <col min="12" max="12" width="6.8515625" style="0" customWidth="1"/>
    <col min="13" max="13" width="8.00390625" style="0" customWidth="1"/>
    <col min="14" max="14" width="6.421875" style="0" customWidth="1"/>
    <col min="15" max="15" width="8.00390625" style="0" customWidth="1"/>
  </cols>
  <sheetData>
    <row r="1" s="1" customFormat="1" ht="6" customHeight="1" hidden="1"/>
    <row r="2" spans="1:9" s="5" customFormat="1" ht="18.75" customHeight="1">
      <c r="A2" s="2" t="s">
        <v>41</v>
      </c>
      <c r="B2" s="3"/>
      <c r="C2" s="3"/>
      <c r="D2" s="3"/>
      <c r="E2" s="3"/>
      <c r="F2" s="4"/>
      <c r="G2" s="4"/>
      <c r="H2" s="4"/>
      <c r="I2" s="4"/>
    </row>
    <row r="3" spans="1:9" ht="15.75" customHeight="1">
      <c r="A3" s="7" t="s">
        <v>0</v>
      </c>
      <c r="B3" s="7"/>
      <c r="C3" s="9"/>
      <c r="D3" s="9">
        <f>D17</f>
        <v>0.05</v>
      </c>
      <c r="E3" s="6" t="s">
        <v>1</v>
      </c>
      <c r="F3" s="10"/>
      <c r="G3" s="11"/>
      <c r="H3" s="8"/>
      <c r="I3" s="8"/>
    </row>
    <row r="4" spans="1:9" ht="0.75" customHeight="1">
      <c r="A4" s="12"/>
      <c r="B4" s="12"/>
      <c r="C4" s="12"/>
      <c r="D4" s="12"/>
      <c r="E4" s="12"/>
      <c r="F4" s="8"/>
      <c r="G4" s="8"/>
      <c r="H4" s="8"/>
      <c r="I4" s="8"/>
    </row>
    <row r="5" spans="1:15" ht="15.75" customHeight="1">
      <c r="A5" s="13"/>
      <c r="B5" s="13"/>
      <c r="C5" s="13"/>
      <c r="D5" s="13"/>
      <c r="E5" s="8"/>
      <c r="F5" s="14" t="s">
        <v>2</v>
      </c>
      <c r="G5" s="15"/>
      <c r="H5" s="14" t="s">
        <v>3</v>
      </c>
      <c r="I5" s="15"/>
      <c r="J5" s="14" t="s">
        <v>4</v>
      </c>
      <c r="K5" s="15"/>
      <c r="L5" s="16" t="s">
        <v>5</v>
      </c>
      <c r="M5" s="17"/>
      <c r="N5" s="14" t="s">
        <v>25</v>
      </c>
      <c r="O5" s="15"/>
    </row>
    <row r="6" spans="1:15" ht="33" customHeight="1">
      <c r="A6" s="18" t="s">
        <v>6</v>
      </c>
      <c r="B6" s="18" t="s">
        <v>7</v>
      </c>
      <c r="C6" s="19" t="s">
        <v>8</v>
      </c>
      <c r="D6" s="18" t="s">
        <v>9</v>
      </c>
      <c r="E6" s="18" t="s">
        <v>10</v>
      </c>
      <c r="F6" s="19" t="s">
        <v>11</v>
      </c>
      <c r="G6" s="19" t="s">
        <v>12</v>
      </c>
      <c r="H6" s="20" t="s">
        <v>13</v>
      </c>
      <c r="I6" s="21" t="s">
        <v>12</v>
      </c>
      <c r="J6" s="20" t="s">
        <v>13</v>
      </c>
      <c r="K6" s="19" t="s">
        <v>12</v>
      </c>
      <c r="L6" s="18" t="s">
        <v>13</v>
      </c>
      <c r="M6" s="19" t="s">
        <v>12</v>
      </c>
      <c r="N6" s="28" t="s">
        <v>13</v>
      </c>
      <c r="O6" s="29" t="s">
        <v>12</v>
      </c>
    </row>
    <row r="7" spans="1:15" ht="15.75" customHeight="1">
      <c r="A7" s="22">
        <f aca="true" t="shared" si="0" ref="A7:A12">D7/(100-C7)*100</f>
        <v>0.08</v>
      </c>
      <c r="B7" s="18" t="s">
        <v>14</v>
      </c>
      <c r="C7" s="18"/>
      <c r="D7" s="22">
        <v>0.08</v>
      </c>
      <c r="E7" s="30" t="s">
        <v>35</v>
      </c>
      <c r="F7" s="18">
        <v>627</v>
      </c>
      <c r="G7" s="23">
        <f>SUM(D7*F7/0.1)</f>
        <v>501.6</v>
      </c>
      <c r="H7" s="27">
        <v>21.1</v>
      </c>
      <c r="I7" s="23">
        <f>SUM(H7*D7/0.1)</f>
        <v>16.88</v>
      </c>
      <c r="J7" s="18">
        <v>55.8</v>
      </c>
      <c r="K7" s="23">
        <f>SUM(J7*D7/0.1)</f>
        <v>44.63999999999999</v>
      </c>
      <c r="L7" s="18">
        <v>17.3</v>
      </c>
      <c r="M7" s="23">
        <f>SUM(L7*D7/0.1)</f>
        <v>13.84</v>
      </c>
      <c r="N7" s="18">
        <v>10.4</v>
      </c>
      <c r="O7" s="23">
        <f>SUM(N7*D7/0.1)</f>
        <v>8.32</v>
      </c>
    </row>
    <row r="8" spans="1:15" ht="15.75" customHeight="1">
      <c r="A8" s="22">
        <f t="shared" si="0"/>
        <v>0.02</v>
      </c>
      <c r="B8" s="35" t="s">
        <v>14</v>
      </c>
      <c r="C8" s="18"/>
      <c r="D8" s="22">
        <v>0.02</v>
      </c>
      <c r="E8" s="30" t="s">
        <v>36</v>
      </c>
      <c r="F8" s="18">
        <v>687</v>
      </c>
      <c r="G8" s="23">
        <f>SUM(D8*F8/0.1)</f>
        <v>137.4</v>
      </c>
      <c r="H8" s="27">
        <v>6.4</v>
      </c>
      <c r="I8" s="23">
        <f>SUM(H8*D8/0.1)</f>
        <v>1.28</v>
      </c>
      <c r="J8" s="18">
        <v>65.7</v>
      </c>
      <c r="K8" s="23">
        <f>SUM(J8*D8/0.1)</f>
        <v>13.14</v>
      </c>
      <c r="L8" s="18">
        <v>23.9</v>
      </c>
      <c r="M8" s="23">
        <f>SUM(L8*D8/0.1)</f>
        <v>4.779999999999999</v>
      </c>
      <c r="N8" s="18">
        <v>12.6</v>
      </c>
      <c r="O8" s="23">
        <f>SUM(N8*D8/0.1)</f>
        <v>2.52</v>
      </c>
    </row>
    <row r="9" spans="1:15" ht="15.75" customHeight="1">
      <c r="A9" s="26">
        <v>5</v>
      </c>
      <c r="B9" s="30" t="s">
        <v>33</v>
      </c>
      <c r="C9" s="18"/>
      <c r="D9" s="22">
        <v>0.25</v>
      </c>
      <c r="E9" s="30" t="s">
        <v>37</v>
      </c>
      <c r="F9" s="18">
        <v>143</v>
      </c>
      <c r="G9" s="23">
        <f>SUM(D9*F9/0.1)</f>
        <v>357.5</v>
      </c>
      <c r="H9" s="27">
        <v>12.5</v>
      </c>
      <c r="I9" s="23">
        <f>SUM(H9*D9/0.1)</f>
        <v>31.25</v>
      </c>
      <c r="J9" s="18">
        <v>10.3</v>
      </c>
      <c r="K9" s="23">
        <f>SUM(J9*D9/0.1)</f>
        <v>25.75</v>
      </c>
      <c r="L9" s="18">
        <v>0.3</v>
      </c>
      <c r="M9" s="23">
        <f>SUM(L9*D9/0.1)</f>
        <v>0.7499999999999999</v>
      </c>
      <c r="N9" s="18">
        <v>0</v>
      </c>
      <c r="O9" s="23">
        <f>SUM(N9*D9/0.1)</f>
        <v>0</v>
      </c>
    </row>
    <row r="10" spans="1:15" ht="15.75" customHeight="1">
      <c r="A10" s="22">
        <f t="shared" si="0"/>
        <v>0.01</v>
      </c>
      <c r="B10" s="18" t="s">
        <v>14</v>
      </c>
      <c r="C10" s="18"/>
      <c r="D10" s="22">
        <v>0.01</v>
      </c>
      <c r="E10" s="30" t="s">
        <v>34</v>
      </c>
      <c r="F10" s="18">
        <v>175</v>
      </c>
      <c r="G10" s="23">
        <f>SUM(D10*F10/0.1)</f>
        <v>17.5</v>
      </c>
      <c r="H10" s="27">
        <v>5.2</v>
      </c>
      <c r="I10" s="23">
        <f>SUM(H10*D10/0.1)</f>
        <v>0.52</v>
      </c>
      <c r="J10" s="18">
        <v>0</v>
      </c>
      <c r="K10" s="23">
        <f>SUM(J10*D10/0.1)</f>
        <v>0</v>
      </c>
      <c r="L10" s="18">
        <v>37.8</v>
      </c>
      <c r="M10" s="23">
        <f>SUM(L10*D10/0.1)</f>
        <v>3.78</v>
      </c>
      <c r="N10" s="18">
        <v>0</v>
      </c>
      <c r="O10" s="23">
        <f>SUM(N10*D10/0.1)</f>
        <v>0</v>
      </c>
    </row>
    <row r="11" spans="1:15" ht="15.75" customHeight="1">
      <c r="A11" s="22">
        <f t="shared" si="0"/>
        <v>0.09</v>
      </c>
      <c r="B11" s="18" t="s">
        <v>14</v>
      </c>
      <c r="C11" s="18"/>
      <c r="D11" s="22">
        <v>0.09</v>
      </c>
      <c r="E11" s="30" t="s">
        <v>39</v>
      </c>
      <c r="F11" s="18">
        <v>396</v>
      </c>
      <c r="G11" s="23">
        <f>SUM(D11*F11/0.1)</f>
        <v>356.4</v>
      </c>
      <c r="H11" s="27">
        <v>0.1</v>
      </c>
      <c r="I11" s="23">
        <f>SUM(H11*D11/0.1)</f>
        <v>0.08999999999999998</v>
      </c>
      <c r="J11" s="18">
        <v>0</v>
      </c>
      <c r="K11" s="23">
        <f>SUM(J11*D11/0.1)</f>
        <v>0</v>
      </c>
      <c r="L11" s="18">
        <v>99</v>
      </c>
      <c r="M11" s="23">
        <f>SUM(L11*D11/0.1)</f>
        <v>89.1</v>
      </c>
      <c r="N11" s="18">
        <v>0</v>
      </c>
      <c r="O11" s="23">
        <f>SUM(N11*D11/0.1)</f>
        <v>0</v>
      </c>
    </row>
    <row r="12" spans="1:15" ht="15.75" customHeight="1">
      <c r="A12" s="22">
        <f t="shared" si="0"/>
        <v>0</v>
      </c>
      <c r="B12" s="18" t="s">
        <v>14</v>
      </c>
      <c r="C12" s="18"/>
      <c r="D12" s="22"/>
      <c r="E12" s="30" t="s">
        <v>38</v>
      </c>
      <c r="F12" s="18"/>
      <c r="G12" s="23"/>
      <c r="H12" s="27"/>
      <c r="I12" s="23"/>
      <c r="J12" s="18"/>
      <c r="K12" s="23"/>
      <c r="L12" s="18"/>
      <c r="M12" s="23"/>
      <c r="N12" s="18"/>
      <c r="O12" s="23"/>
    </row>
    <row r="13" spans="7:15" ht="15.75" customHeight="1">
      <c r="G13" s="23">
        <f>SUM(G7:G12)</f>
        <v>1370.4</v>
      </c>
      <c r="H13" s="8"/>
      <c r="I13" s="23">
        <f>SUM(I7:I12)</f>
        <v>50.02</v>
      </c>
      <c r="K13" s="23">
        <f>SUM(K7:K12)</f>
        <v>83.53</v>
      </c>
      <c r="M13" s="23">
        <f>SUM(M7:M12)</f>
        <v>112.25</v>
      </c>
      <c r="N13" s="8"/>
      <c r="O13" s="23">
        <f>SUM(O7:O12)</f>
        <v>10.84</v>
      </c>
    </row>
    <row r="14" spans="1:9" ht="15.75" customHeight="1">
      <c r="A14" t="s">
        <v>15</v>
      </c>
      <c r="D14" s="18">
        <f>SUM(D7:D12)</f>
        <v>0.44999999999999996</v>
      </c>
      <c r="E14" s="24" t="s">
        <v>16</v>
      </c>
      <c r="F14" s="24"/>
      <c r="G14" s="8"/>
      <c r="H14" s="8"/>
      <c r="I14" s="25"/>
    </row>
    <row r="15" spans="1:14" ht="15.75" customHeight="1">
      <c r="A15" t="s">
        <v>17</v>
      </c>
      <c r="D15" s="26">
        <f>((D14-D16)/D14)*100</f>
        <v>11.111111111111098</v>
      </c>
      <c r="F15" s="24" t="s">
        <v>26</v>
      </c>
      <c r="G15" s="23">
        <f>SUM(0.1*G13/D16)</f>
        <v>342.6</v>
      </c>
      <c r="H15" s="36" t="s">
        <v>23</v>
      </c>
      <c r="I15" s="25" t="s">
        <v>27</v>
      </c>
      <c r="K15" t="s">
        <v>26</v>
      </c>
      <c r="L15" s="23">
        <f>SUM(0.1*K13/D16)</f>
        <v>20.882499999999997</v>
      </c>
      <c r="M15" s="37" t="s">
        <v>40</v>
      </c>
      <c r="N15" t="s">
        <v>28</v>
      </c>
    </row>
    <row r="16" spans="1:9" ht="15.75" customHeight="1">
      <c r="A16" t="s">
        <v>18</v>
      </c>
      <c r="D16" s="18">
        <f>D18*D17</f>
        <v>0.4</v>
      </c>
      <c r="F16" t="s">
        <v>29</v>
      </c>
      <c r="G16" s="23">
        <f>SUM(0.1*I13/D16)</f>
        <v>12.505</v>
      </c>
      <c r="H16" s="36" t="s">
        <v>23</v>
      </c>
      <c r="I16" s="8" t="s">
        <v>30</v>
      </c>
    </row>
    <row r="17" spans="1:14" ht="15.75" customHeight="1">
      <c r="A17" t="s">
        <v>19</v>
      </c>
      <c r="D17" s="22">
        <v>0.05</v>
      </c>
      <c r="E17" t="s">
        <v>20</v>
      </c>
      <c r="F17" t="s">
        <v>26</v>
      </c>
      <c r="G17" s="23">
        <f>SUM(0.1*M13/D16)</f>
        <v>28.062500000000004</v>
      </c>
      <c r="H17" s="36" t="s">
        <v>23</v>
      </c>
      <c r="I17" s="8" t="s">
        <v>24</v>
      </c>
      <c r="K17" t="s">
        <v>26</v>
      </c>
      <c r="L17" s="23">
        <f>SUM((0.1*O13/D16))</f>
        <v>2.71</v>
      </c>
      <c r="M17" s="37" t="s">
        <v>40</v>
      </c>
      <c r="N17" s="38" t="s">
        <v>31</v>
      </c>
    </row>
    <row r="18" spans="1:14" ht="15.75" customHeight="1">
      <c r="A18" t="s">
        <v>21</v>
      </c>
      <c r="D18" s="32">
        <v>8</v>
      </c>
      <c r="E18" t="s">
        <v>22</v>
      </c>
      <c r="F18" t="s">
        <v>32</v>
      </c>
      <c r="G18" s="33">
        <f>SUM(M13/D18)</f>
        <v>14.03125</v>
      </c>
      <c r="H18" s="10" t="s">
        <v>23</v>
      </c>
      <c r="I18" s="8" t="s">
        <v>24</v>
      </c>
      <c r="J18" s="25"/>
      <c r="K18" t="s">
        <v>32</v>
      </c>
      <c r="L18" s="33">
        <f>SUM((O13/D18))</f>
        <v>1.355</v>
      </c>
      <c r="M18" s="37" t="s">
        <v>40</v>
      </c>
      <c r="N18" s="39" t="s">
        <v>31</v>
      </c>
    </row>
    <row r="19" spans="4:13" ht="15.75" customHeight="1">
      <c r="D19" s="12"/>
      <c r="G19" s="34"/>
      <c r="H19" s="10"/>
      <c r="I19" s="8"/>
      <c r="J19" s="25"/>
      <c r="L19" s="34"/>
      <c r="M19" s="31"/>
    </row>
  </sheetData>
  <sheetProtection/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Olustvere 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maire.vesingi</dc:creator>
  <cp:keywords/>
  <dc:description/>
  <cp:lastModifiedBy>Maire Vesingi</cp:lastModifiedBy>
  <cp:lastPrinted>2016-09-26T10:00:19Z</cp:lastPrinted>
  <dcterms:created xsi:type="dcterms:W3CDTF">2011-02-27T09:19:29Z</dcterms:created>
  <dcterms:modified xsi:type="dcterms:W3CDTF">2020-04-06T10:10:38Z</dcterms:modified>
  <cp:category/>
  <cp:version/>
  <cp:contentType/>
  <cp:contentStatus/>
</cp:coreProperties>
</file>